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4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<sst xmlns="http://schemas.openxmlformats.org/spreadsheetml/2006/main" count="2219" uniqueCount="1207">
  <si>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</si>
  <si>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</si>
  <si>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</si>
  <si>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</si>
  <si>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</si>
  <si>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</si>
  <si>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</si>
  <si>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</si>
  <si>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</si>
  <si>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</si>
  <si>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</si>
  <si>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</si>
  <si>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</si>
  <si>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</si>
  <si>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</si>
  <si>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</si>
  <si>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</si>
  <si>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</si>
  <si>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</si>
  <si>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</si>
  <si>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</si>
  <si>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</si>
  <si>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</si>
  <si>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</si>
  <si>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</si>
  <si>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</si>
  <si>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</si>
  <si>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</si>
  <si>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</si>
  <si>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</si>
  <si>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</si>
  <si>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</si>
  <si>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</si>
  <si>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</si>
  <si>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</si>
  <si>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</si>
  <si>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</si>
  <si>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</si>
  <si>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</si>
  <si>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</si>
  <si>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</si>
  <si>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</si>
  <si>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</si>
  <si>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</si>
  <si>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</si>
  <si>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</si>
  <si>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</si>
  <si>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</si>
  <si>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</si>
  <si>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</si>
  <si>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</si>
  <si>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</si>
  <si>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</si>
  <si>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</si>
  <si>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</si>
  <si>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</si>
  <si>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</si>
  <si>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</si>
  <si>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</si>
  <si>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</si>
  <si>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</si>
  <si>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</si>
  <si>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</si>
  <si>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</si>
  <si>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</si>
  <si>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</si>
  <si>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</si>
  <si>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</si>
  <si>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</si>
  <si>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</si>
  <si>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</si>
  <si>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</si>
  <si>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</si>
  <si>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</si>
  <si>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</si>
  <si>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</si>
  <si>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</si>
  <si>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</si>
  <si>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</si>
  <si>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</si>
  <si>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</si>
  <si>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</si>
  <si>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</si>
  <si>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</si>
  <si>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</si>
  <si>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</si>
  <si>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</si>
  <si>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</si>
  <si>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</si>
  <si>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</si>
  <si>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</si>
  <si>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</si>
  <si>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</si>
  <si>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</si>
  <si>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</si>
  <si>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</si>
  <si>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</si>
  <si>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</si>
  <si>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</si>
  <si>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</si>
  <si>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</si>
  <si>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</si>
  <si>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</si>
  <si>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</si>
  <si>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</si>
  <si>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</si>
  <si>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</si>
  <si>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</si>
  <si>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</si>
  <si>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</si>
  <si>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</si>
  <si>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</si>
  <si>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</si>
  <si>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</si>
  <si>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</si>
  <si>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</si>
  <si>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</si>
  <si>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</si>
  <si>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</si>
  <si>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</si>
  <si>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</si>
  <si>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</si>
  <si>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</si>
  <si>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</si>
  <si>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</si>
  <si>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</si>
  <si>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</si>
  <si>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</si>
  <si>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</si>
  <si>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</si>
  <si>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</si>
  <si>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</si>
  <si>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</si>
  <si>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</si>
  <si>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</si>
  <si>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</si>
  <si>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</si>
  <si>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</si>
  <si>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</si>
  <si>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</si>
  <si>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</si>
  <si>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</si>
  <si>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</si>
  <si>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</si>
  <si>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</si>
  <si>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</si>
  <si>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</si>
  <si>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</si>
  <si>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</si>
  <si>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</si>
  <si>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</si>
  <si>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</si>
  <si>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</si>
  <si>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</si>
  <si>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</si>
  <si>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</si>
  <si>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</si>
  <si>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</si>
  <si>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</si>
  <si>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</si>
  <si>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</si>
  <si>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</si>
  <si>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</si>
  <si>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</si>
  <si>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</si>
  <si>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</si>
  <si>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</si>
  <si>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</si>
  <si>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</si>
  <si>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</si>
  <si>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</si>
  <si>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</si>
  <si>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</si>
  <si>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</si>
  <si>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</si>
  <si>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</si>
  <si>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</si>
  <si>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</si>
  <si>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</si>
  <si>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</si>
  <si>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</si>
  <si>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</si>
  <si>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</si>
  <si>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</si>
  <si>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</si>
  <si>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</si>
  <si>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</si>
  <si>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</si>
  <si>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</si>
  <si>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</si>
  <si>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</si>
  <si>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</si>
  <si>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</si>
  <si>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</si>
  <si>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</si>
  <si>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</si>
  <si>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</si>
  <si>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</si>
  <si>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</si>
  <si>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</si>
  <si>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</si>
  <si>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</si>
  <si>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</si>
  <si>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</si>
  <si>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</si>
  <si>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</si>
  <si>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</si>
  <si>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</si>
  <si>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</si>
  <si>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</si>
  <si>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</si>
  <si>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</si>
  <si>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</si>
  <si>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</si>
  <si>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</si>
  <si>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</si>
  <si>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</si>
  <si>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</si>
  <si>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</si>
  <si>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</si>
  <si>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</si>
  <si>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</si>
  <si>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</si>
  <si>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</si>
  <si>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</si>
  <si>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</si>
  <si>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</si>
  <si>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</si>
  <si>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</si>
  <si>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</si>
  <si>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</si>
  <si>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</si>
  <si>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</si>
  <si>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</si>
  <si>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</si>
  <si>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</si>
  <si>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</si>
  <si>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</si>
  <si>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</si>
  <si>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</si>
  <si>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</si>
  <si>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</si>
  <si>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</si>
  <si>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</si>
  <si>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</si>
  <si>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</si>
  <si>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</si>
  <si>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</si>
  <si>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</si>
  <si>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</si>
  <si>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</si>
  <si>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</si>
  <si>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</si>
  <si>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</si>
  <si>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</si>
  <si>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</si>
  <si>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</si>
  <si>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</si>
  <si>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</si>
  <si>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</si>
  <si>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</si>
  <si>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</si>
  <si>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</si>
  <si>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</si>
  <si>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</si>
  <si>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</si>
  <si>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</si>
  <si>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</si>
  <si>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</si>
  <si>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</si>
  <si>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</si>
  <si>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</si>
  <si>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</si>
  <si>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</si>
  <si>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</si>
  <si>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</si>
  <si>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</si>
  <si>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</si>
  <si>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</si>
  <si>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</si>
  <si>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</si>
  <si>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</si>
  <si>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</si>
  <si>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</si>
  <si>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</si>
  <si>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</si>
  <si>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</si>
  <si>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</si>
  <si>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</si>
  <si>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</si>
  <si>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</si>
  <si>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</si>
  <si>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</si>
  <si>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</si>
  <si>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</si>
  <si>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</si>
  <si>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</si>
  <si>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</si>
  <si>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</si>
  <si>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</si>
  <si>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</si>
  <si>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</si>
  <si>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</si>
  <si>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</si>
  <si>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</si>
  <si>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</si>
  <si>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</si>
  <si>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</si>
  <si>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</si>
  <si>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</si>
  <si>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</si>
  <si>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</si>
  <si>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</si>
  <si>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</si>
  <si>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</si>
  <si>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</si>
  <si>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</si>
  <si>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</si>
  <si>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</si>
  <si>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</si>
  <si>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</si>
  <si>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</si>
  <si>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</si>
  <si>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</si>
  <si>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</si>
  <si>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</si>
  <si>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</si>
  <si>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</si>
  <si>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</si>
  <si>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</si>
  <si>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</si>
  <si>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</si>
  <si>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</si>
  <si>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</si>
  <si>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</si>
  <si>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</si>
  <si>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</si>
  <si>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</si>
  <si>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</si>
  <si>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</si>
  <si>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</si>
  <si>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</si>
  <si>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</si>
  <si>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</si>
  <si>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</si>
  <si>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</si>
  <si>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</si>
  <si>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</si>
  <si>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</si>
  <si>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</si>
  <si>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</si>
  <si>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</si>
  <si>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</si>
  <si>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</si>
  <si>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</si>
  <si>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</si>
  <si>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</si>
  <si>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</si>
  <si>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</si>
  <si>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</si>
  <si>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</si>
  <si>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</si>
  <si>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</si>
  <si>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</si>
  <si>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</si>
  <si>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</si>
  <si>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</si>
  <si>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</si>
  <si>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</si>
  <si>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</si>
  <si>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</si>
  <si>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</si>
  <si>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</si>
  <si>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</si>
  <si>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</si>
  <si>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</si>
  <si>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</si>
  <si>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</si>
  <si>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</si>
  <si>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</si>
  <si>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</si>
  <si>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</si>
  <si>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</si>
  <si>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</si>
  <si>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</si>
  <si>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</si>
  <si>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</si>
  <si>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</si>
  <si>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</si>
  <si>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</si>
  <si>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</si>
  <si>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</si>
  <si>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</si>
  <si>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</si>
  <si>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</si>
  <si>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</si>
  <si>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</si>
  <si>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</si>
  <si>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</si>
  <si>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</si>
  <si>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</si>
  <si>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</si>
  <si>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</si>
  <si>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</si>
  <si>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</si>
  <si>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</si>
  <si>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</si>
  <si>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</si>
  <si>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</si>
  <si>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</si>
  <si>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</si>
  <si>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</si>
  <si>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</si>
  <si>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</si>
  <si>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</si>
  <si>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</si>
  <si>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</si>
  <si>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</si>
  <si>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</si>
  <si>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</si>
  <si>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</si>
  <si>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</si>
  <si>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</si>
  <si>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</si>
  <si>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</si>
  <si>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</si>
  <si>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</si>
  <si>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</si>
  <si>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</si>
  <si>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</si>
  <si>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</si>
  <si>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</si>
  <si>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</si>
  <si>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</si>
  <si>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</si>
  <si>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</si>
  <si>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</si>
  <si>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</si>
  <si>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</si>
  <si>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</si>
  <si>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</si>
  <si>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</si>
  <si>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</si>
  <si>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</si>
  <si>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</si>
  <si>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</si>
  <si>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</si>
  <si>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</si>
  <si>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</si>
  <si>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</si>
  <si>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</si>
  <si>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</si>
  <si>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</si>
  <si>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</si>
  <si>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</si>
  <si>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</si>
  <si>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</si>
  <si>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</si>
  <si>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</si>
  <si>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</si>
  <si>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</si>
  <si>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</si>
  <si>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</si>
  <si>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</si>
  <si>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</si>
  <si>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</si>
  <si>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</si>
  <si>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</si>
  <si>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</si>
  <si>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</si>
  <si>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</si>
  <si>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</si>
  <si>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</si>
  <si>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</si>
  <si>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</si>
  <si>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</si>
  <si>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</si>
  <si>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</si>
  <si>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</si>
  <si>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</si>
  <si>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</si>
  <si>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</si>
  <si>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</si>
  <si>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</si>
  <si>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</si>
  <si>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</si>
  <si>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</si>
  <si>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</si>
  <si>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</si>
  <si>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</si>
  <si>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</si>
  <si>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</si>
  <si>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</si>
  <si>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</si>
  <si>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</si>
  <si>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</si>
  <si>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</si>
  <si>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</si>
  <si>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</si>
  <si>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</si>
  <si>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</si>
  <si>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</si>
  <si>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</si>
  <si>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</si>
  <si>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</si>
  <si>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</si>
  <si>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</si>
  <si>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</si>
  <si>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</si>
  <si>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</si>
  <si>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</si>
  <si>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</si>
  <si>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</si>
  <si>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</si>
  <si>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</si>
  <si>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</si>
  <si>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</si>
  <si>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</si>
  <si>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</si>
  <si>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</si>
  <si>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</si>
  <si>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</si>
  <si>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</si>
  <si>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</si>
  <si>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</si>
  <si>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</si>
  <si>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</si>
  <si>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</si>
  <si>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</si>
  <si>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</si>
  <si>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</si>
  <si>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</si>
  <si>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</si>
  <si>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</si>
  <si>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</si>
  <si>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</si>
  <si>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</si>
  <si>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</si>
  <si>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</si>
  <si>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</si>
  <si>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</si>
  <si>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</si>
  <si>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</si>
  <si>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</si>
  <si>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</si>
  <si>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</si>
  <si>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</si>
  <si>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</si>
  <si>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</si>
  <si>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</si>
  <si>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</si>
  <si>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</si>
  <si>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</si>
  <si>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</si>
  <si>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</si>
  <si>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</si>
  <si>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</si>
  <si>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</si>
  <si>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</si>
  <si>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</si>
  <si>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</si>
  <si>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</si>
  <si>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</si>
  <si>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</si>
  <si>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</si>
  <si>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</si>
  <si>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</si>
  <si>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</si>
  <si>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</si>
  <si>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</si>
  <si>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</si>
  <si>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</si>
  <si>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</si>
  <si>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</si>
  <si>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</si>
  <si>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</si>
  <si>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</si>
  <si>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</si>
  <si>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</si>
  <si>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</si>
  <si>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</si>
  <si>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</si>
  <si>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</si>
  <si>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</si>
  <si>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</si>
  <si>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</si>
  <si>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</si>
  <si>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</si>
  <si>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</si>
  <si>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</si>
  <si>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</si>
  <si>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</si>
  <si>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</si>
  <si>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</si>
  <si>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</si>
  <si>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</si>
  <si>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</si>
  <si>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</si>
  <si>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</si>
  <si>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</si>
  <si>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</si>
  <si>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</si>
  <si>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</si>
  <si>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</si>
  <si>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</si>
  <si>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</si>
  <si>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</si>
  <si>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</si>
  <si>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</si>
  <si>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</si>
  <si>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</si>
  <si>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</si>
  <si>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</si>
  <si>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</si>
  <si>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</si>
  <si>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</si>
  <si>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</si>
  <si>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</si>
  <si>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</si>
  <si>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</si>
  <si>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</si>
  <si>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</si>
  <si>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</si>
  <si>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</si>
  <si>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</si>
  <si>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</si>
  <si>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</si>
  <si>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</si>
  <si>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</si>
  <si>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</si>
  <si>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</si>
  <si>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</si>
  <si>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</si>
  <si>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</si>
  <si>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</si>
  <si>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</si>
  <si>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</si>
  <si>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</si>
  <si>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</si>
  <si>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</si>
  <si>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</si>
  <si>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</si>
  <si>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</si>
  <si>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</si>
  <si>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</si>
  <si>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</si>
  <si>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</si>
  <si>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</si>
  <si>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</si>
  <si>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</si>
  <si>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</si>
  <si>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</si>
  <si>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</si>
  <si>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</si>
  <si>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</si>
  <si>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</si>
  <si>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</si>
  <si>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</si>
  <si>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</si>
  <si>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</si>
  <si>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</si>
  <si>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</si>
  <si>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</si>
  <si>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</si>
  <si>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</si>
  <si>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</si>
  <si>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</si>
  <si>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</si>
  <si>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</si>
  <si>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</si>
  <si>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</si>
  <si>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</si>
  <si>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</si>
  <si>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</si>
  <si>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</si>
  <si>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</si>
  <si>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</si>
  <si>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</si>
  <si>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</si>
  <si>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</si>
  <si>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</si>
  <si>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</si>
  <si>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</si>
  <si>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</si>
  <si>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</si>
  <si>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</si>
  <si>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</si>
  <si>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</si>
  <si>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</si>
  <si>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</si>
  <si>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</si>
  <si>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</si>
  <si>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</si>
  <si>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</si>
  <si>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</si>
  <si>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</si>
  <si>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</si>
  <si>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</si>
  <si>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</si>
  <si>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</si>
  <si>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</si>
  <si>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</si>
  <si>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</si>
  <si>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</si>
  <si>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</si>
  <si>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</si>
  <si>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</si>
  <si>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</si>
  <si>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</si>
  <si>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</si>
  <si>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</si>
  <si>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</si>
  <si>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</si>
  <si>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</si>
  <si>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</si>
  <si>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</si>
  <si>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</si>
  <si>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</si>
  <si>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</si>
  <si>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</si>
  <si>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</si>
  <si>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</si>
  <si>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</si>
  <si>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</si>
  <si>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</si>
  <si>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</si>
  <si>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</si>
  <si>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</si>
  <si>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</si>
  <si>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</si>
  <si>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</si>
  <si>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</si>
  <si>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</si>
  <si>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</si>
  <si>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</si>
  <si>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</si>
  <si>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</si>
  <si>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</si>
  <si>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</si>
  <si>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</si>
  <si>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</si>
  <si>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</si>
  <si>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</si>
  <si>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</si>
  <si>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</si>
  <si>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</si>
  <si>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</si>
  <si>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</si>
  <si>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</si>
  <si>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</si>
  <si>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</si>
  <si>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</si>
  <si>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</si>
  <si>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</si>
  <si>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</si>
  <si>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</si>
  <si>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</si>
  <si>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</si>
  <si>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</si>
  <si>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</si>
  <si>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</si>
  <si>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</si>
  <si>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</si>
  <si>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</si>
  <si>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</si>
  <si>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</si>
  <si>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</si>
  <si>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</si>
  <si>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</si>
  <si>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</si>
  <si>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</si>
  <si>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</si>
  <si>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</si>
  <si>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</si>
  <si>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</si>
  <si>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</si>
  <si>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</si>
  <si>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</si>
  <si>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</si>
  <si>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</si>
  <si>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</si>
  <si>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</si>
  <si>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</si>
  <si>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</si>
  <si>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</si>
  <si>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</si>
  <si>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</si>
  <si>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</si>
  <si>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</si>
  <si>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</si>
  <si>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</si>
  <si>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</si>
  <si>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</si>
  <si>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</si>
  <si>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</si>
  <si>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</si>
  <si>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</si>
  <si>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</si>
  <si>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</si>
  <si>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</si>
  <si>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</si>
  <si>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</si>
  <si>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</si>
  <si>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</si>
  <si>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</si>
  <si>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</si>
  <si>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</si>
  <si>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</si>
  <si>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</si>
  <si>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</si>
  <si>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</si>
  <si>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</si>
  <si>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</si>
  <si>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</si>
  <si>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</si>
  <si>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</si>
  <si>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</si>
  <si>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</si>
  <si>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</si>
  <si>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</si>
  <si>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</si>
  <si>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</si>
  <si>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</si>
  <si>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</si>
  <si>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</si>
  <si>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</si>
  <si>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</si>
  <si>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</si>
  <si>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</si>
  <si>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</si>
  <si>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</si>
  <si>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</si>
  <si>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</si>
  <si>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</si>
  <si>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</si>
  <si>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</si>
  <si>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</si>
  <si>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</si>
  <si>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</si>
  <si>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</si>
  <si>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</si>
  <si>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</si>
  <si>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</si>
  <si>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</si>
  <si>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</si>
  <si>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</si>
  <si>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</si>
  <si>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</si>
  <si>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</si>
  <si>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</si>
  <si>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</si>
  <si>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</si>
  <si>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</si>
  <si>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</si>
  <si>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</si>
  <si>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</si>
  <si>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</si>
  <si>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</si>
  <si>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</si>
  <si>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</si>
  <si>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</si>
  <si>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</si>
  <si>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</si>
  <si>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</si>
  <si>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</si>
  <si>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</si>
  <si>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</si>
  <si>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</si>
  <si>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</si>
  <si>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</si>
  <si>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</si>
  <si>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</si>
  <si>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</si>
  <si>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</si>
  <si>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</si>
  <si>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</si>
  <si>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</si>
  <si>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</si>
  <si>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</si>
  <si>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</si>
  <si>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</si>
  <si>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</si>
  <si>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</si>
  <si>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</si>
  <si>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</si>
  <si>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</si>
  <si>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</si>
  <si>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</si>
  <si>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</si>
  <si>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</si>
  <si>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</si>
  <si>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</si>
  <si>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</si>
  <si>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</si>
  <si>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</si>
  <si>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</si>
  <si>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</si>
  <si>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</si>
  <si>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</si>
  <si>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</si>
  <si>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</si>
  <si>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</si>
  <si>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</si>
  <si>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</si>
  <si>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</si>
  <si>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</si>
  <si>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</si>
  <si>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</si>
  <si>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</si>
  <si>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</si>
  <si>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</si>
  <si>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</si>
  <si>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</si>
  <si>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</si>
  <si>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</si>
  <si>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</si>
  <si>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</si>
  <si>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</si>
  <si>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</si>
  <si>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</si>
  <si>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</si>
  <si>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</si>
  <si>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</si>
  <si>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</si>
  <si>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</si>
  <si>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</si>
  <si>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</si>
  <si>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</si>
  <si>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</si>
  <si>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</si>
  <si>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</si>
  <si>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</si>
  <si>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</si>
  <si>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</si>
  <si>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</si>
  <si>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</si>
  <si>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</si>
  <si>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</si>
  <si>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</si>
  <si>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</si>
  <si>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</si>
  <si>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</si>
  <si>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</si>
  <si>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</si>
  <si>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</si>
  <si>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</si>
  <si>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</si>
  <si>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</si>
  <si>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</si>
  <si>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</si>
  <si>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</si>
  <si>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</si>
  <si>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</si>
  <si>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</si>
  <si>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</si>
  <si>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</si>
  <si>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</si>
  <si>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</si>
  <si>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</si>
  <si>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</si>
  <si>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</si>
  <si>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</si>
  <si>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</si>
  <si>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</si>
  <si>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</si>
  <si>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</si>
  <si>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</si>
  <si>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</si>
  <si>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</si>
  <si>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</si>
  <si>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</si>
  <si>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</si>
  <si>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</si>
  <si>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</si>
  <si>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</si>
  <si>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</si>
  <si>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</si>
  <si>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</si>
  <si>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</si>
  <si>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</si>
  <si>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</si>
  <si>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</si>
  <si>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</si>
  <si>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</si>
  <si>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</si>
  <si>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</si>
  <si>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</si>
  <si>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</si>
  <si>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</si>
  <si>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</si>
  <si>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</si>
  <si>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</si>
  <si>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</si>
  <si>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</si>
  <si>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</si>
  <si>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</si>
  <si>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</si>
  <si>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</si>
  <si>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</si>
  <si>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</si>
  <si>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</si>
  <si>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</si>
  <si>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</si>
  <si>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</si>
  <si>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</si>
  <si>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</si>
  <si>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</si>
  <si>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</si>
  <si>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</si>
  <si>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</si>
  <si>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</si>
  <si>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</si>
  <si>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</si>
  <si>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</si>
  <si>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</si>
  <si>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</si>
  <si>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</si>
  <si>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</si>
  <si>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</si>
  <si>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</si>
  <si>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</si>
  <si>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</si>
  <si>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</si>
  <si>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</si>
  <si>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</si>
  <si>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</si>
  <si>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</si>
  <si>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</si>
  <si>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</si>
  <si>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</si>
  <si>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</si>
  <si>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</si>
  <si>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</si>
  <si>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</si>
  <si>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</si>
  <si>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</si>
  <si>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</si>
  <si>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</si>
  <si>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</si>
  <si>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</si>
  <si>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</si>
  <si>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</si>
  <si>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</si>
  <si>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</si>
  <si>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</si>
  <si>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</si>
  <si>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</si>
  <si>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</si>
  <si>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</si>
  <si>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</si>
  <si>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</si>
  <si>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</si>
  <si>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</si>
  <si>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</si>
  <si>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</si>
  <si>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</si>
  <si>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</si>
  <si>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</si>
  <si>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</si>
  <si>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</si>
  <si>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</si>
  <si>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</si>
  <si>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</si>
  <si>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</si>
  <si>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</si>
  <si>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</si>
  <si>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</si>
  <si>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</si>
  <si>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</si>
  <si>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</si>
  <si>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</si>
  <si>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</si>
  <si>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</si>
  <si>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</si>
  <si>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</si>
  <si>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</si>
  <si>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</si>
  <si>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</si>
  <si>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</si>
  <si>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</si>
  <si>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</si>
  <si>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</si>
  <si>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</si>
  <si>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</si>
  <si>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</si>
  <si>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</si>
  <si>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</si>
  <si>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</si>
  <si>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</si>
  <si>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</si>
  <si>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</si>
  <si>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</si>
  <si>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</si>
  <si>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</si>
  <si>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</si>
  <si>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</si>
  <si>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</si>
  <si>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</si>
  <si>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</si>
  <si>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</si>
  <si>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</si>
  <si>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</si>
  <si>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</si>
  <si>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</si>
  <si>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</si>
  <si>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</si>
  <si>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</si>
  <si>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</si>
  <si>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</si>
  <si>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</si>
  <si>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</si>
  <si>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</si>
  <si>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</si>
  <si>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</si>
  <si>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</si>
  <si>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</si>
  <si>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</si>
  <si>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</si>
  <si>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</si>
  <si>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</si>
  <si>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</si>
  <si>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</si>
  <si>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</si>
  <si>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</si>
  <si>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</si>
  <si>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</si>
  <si>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</si>
  <si>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</si>
  <si>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</si>
  <si>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</si>
  <si>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</si>
  <si>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</si>
  <si>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</si>
  <si>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</si>
  <si>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</si>
  <si>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</si>
  <si>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</si>
  <si>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</si>
  <si>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</si>
  <si>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</si>
  <si>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</si>
  <si>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</si>
  <si>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</si>
  <si>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</si>
  <si>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</si>
  <si>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</si>
  <si>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</si>
  <si>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</si>
  <si>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</si>
  <si>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</si>
  <si>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</si>
  <si>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</si>
  <si>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</si>
  <si>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</si>
  <si>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</si>
  <si>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</si>
  <si>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</si>
  <si>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</si>
  <si>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</si>
  <si>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</si>
  <si>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</si>
  <si>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</si>
  <si>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</si>
  <si>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</si>
  <si>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</si>
  <si>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</si>
  <si>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</si>
  <si>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</si>
  <si>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</si>
  <si>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</si>
  <si>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</si>
  <si>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</si>
  <si>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</si>
  <si>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</si>
  <si>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</si>
  <si>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</si>
  <si>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</si>
  <si>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</si>
  <si>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</si>
  <si>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</si>
  <si>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</si>
  <si>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</si>
  <si>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</si>
  <si>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</si>
  <si>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</si>
  <si>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</si>
  <si>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</si>
  <si>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</si>
  <si>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</si>
  <si>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</si>
  <si>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</si>
  <si>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</si>
  <si>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</si>
  <si>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</si>
  <si>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</si>
  <si>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</si>
  <si>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</si>
  <si>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</si>
  <si>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</si>
  <si>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</si>
  <si>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</si>
  <si>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GASTOS MENSUALES</t>
  </si>
  <si>
    <t>INFORME  DE  GASTOS  MUNICIPALES  ACUMULADOS  -   Ley Nº20.237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</si>
  <si>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Cementerio.</t>
    </r>
  </si>
  <si>
    <t>MARGARITA TOBAR AQUEVEQUE</t>
  </si>
  <si>
    <t>JEFE DE ADM. Y FINANZAS Y PERSONAL</t>
  </si>
  <si>
    <t>042-2834019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</si>
</sst>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6">
      <selection activeCell="C3" sqref="C3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1203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1201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73">
      <selection activeCell="I24" sqref="I24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1202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829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101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574203</v>
      </c>
      <c r="H17" s="89">
        <f>SUM(H18:H21)</f>
        <v>756811</v>
      </c>
      <c r="I17" s="89">
        <f>SUM(I18:I21)</f>
        <v>1618480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331541</v>
      </c>
      <c r="H18" s="93">
        <v>377253</v>
      </c>
      <c r="I18" s="93">
        <v>534855</v>
      </c>
      <c r="J18" s="93"/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86679</v>
      </c>
      <c r="H19" s="93">
        <v>355775</v>
      </c>
      <c r="I19" s="93">
        <v>478676</v>
      </c>
      <c r="J19" s="93"/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33540</v>
      </c>
      <c r="H20" s="93">
        <v>23783</v>
      </c>
      <c r="I20" s="93">
        <v>604949</v>
      </c>
      <c r="J20" s="93"/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122443</v>
      </c>
      <c r="H21" s="93"/>
      <c r="I21" s="93"/>
      <c r="J21" s="93"/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481399</v>
      </c>
      <c r="H22" s="89">
        <f>SUM(H23:H34)</f>
        <v>142435</v>
      </c>
      <c r="I22" s="89">
        <f>SUM(I23:I34)</f>
        <v>212956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10706</v>
      </c>
      <c r="H23" s="93"/>
      <c r="I23" s="93">
        <v>9331</v>
      </c>
      <c r="J23" s="93"/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6092</v>
      </c>
      <c r="H24" s="93"/>
      <c r="I24" s="93">
        <v>24313</v>
      </c>
      <c r="J24" s="93"/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66968</v>
      </c>
      <c r="H25" s="93">
        <v>13778</v>
      </c>
      <c r="I25" s="93">
        <v>1800</v>
      </c>
      <c r="J25" s="93"/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37360</v>
      </c>
      <c r="H26" s="93">
        <v>59235</v>
      </c>
      <c r="I26" s="93">
        <v>61272</v>
      </c>
      <c r="J26" s="93"/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82713</v>
      </c>
      <c r="H27" s="93">
        <v>20692</v>
      </c>
      <c r="I27" s="93">
        <v>38074</v>
      </c>
      <c r="J27" s="93"/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37822</v>
      </c>
      <c r="H28" s="93">
        <v>11680</v>
      </c>
      <c r="I28" s="93">
        <v>3801</v>
      </c>
      <c r="J28" s="93"/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5831</v>
      </c>
      <c r="H29" s="93">
        <v>532</v>
      </c>
      <c r="I29" s="93">
        <v>560</v>
      </c>
      <c r="J29" s="93"/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178990</v>
      </c>
      <c r="H30" s="93">
        <v>2514</v>
      </c>
      <c r="I30" s="93">
        <v>1021</v>
      </c>
      <c r="J30" s="93"/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22379</v>
      </c>
      <c r="H31" s="93">
        <v>2197</v>
      </c>
      <c r="I31" s="93">
        <v>59528</v>
      </c>
      <c r="J31" s="93"/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19231</v>
      </c>
      <c r="H32" s="93">
        <v>2046</v>
      </c>
      <c r="I32" s="93">
        <v>4680</v>
      </c>
      <c r="J32" s="93"/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11566</v>
      </c>
      <c r="H33" s="93">
        <v>29343</v>
      </c>
      <c r="I33" s="93">
        <v>8042</v>
      </c>
      <c r="J33" s="93"/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1741</v>
      </c>
      <c r="H34" s="93">
        <v>418</v>
      </c>
      <c r="I34" s="93">
        <v>534</v>
      </c>
      <c r="J34" s="93"/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0</v>
      </c>
      <c r="I35" s="89">
        <f>SUM(I36:I37)</f>
        <v>22463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/>
      <c r="H36" s="93"/>
      <c r="I36" s="93">
        <v>22463</v>
      </c>
      <c r="J36" s="93"/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/>
      <c r="H37" s="93"/>
      <c r="I37" s="93"/>
      <c r="J37" s="93"/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541642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61665</v>
      </c>
      <c r="H39" s="93"/>
      <c r="I39" s="93"/>
      <c r="J39" s="93"/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479977</v>
      </c>
      <c r="H40" s="93"/>
      <c r="I40" s="93"/>
      <c r="J40" s="93"/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/>
      <c r="H41" s="93"/>
      <c r="I41" s="93"/>
      <c r="J41" s="93"/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/>
      <c r="H42" s="93"/>
      <c r="I42" s="93"/>
      <c r="J42" s="93"/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/>
      <c r="H43" s="93"/>
      <c r="I43" s="93"/>
      <c r="J43" s="93"/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/>
      <c r="H44" s="93"/>
      <c r="I44" s="93"/>
      <c r="J44" s="93"/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/>
      <c r="H46" s="93"/>
      <c r="I46" s="93"/>
      <c r="J46" s="93"/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3123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1082</v>
      </c>
      <c r="H48" s="93"/>
      <c r="I48" s="93"/>
      <c r="J48" s="93"/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1604</v>
      </c>
      <c r="H49" s="93"/>
      <c r="I49" s="93"/>
      <c r="J49" s="93"/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437</v>
      </c>
      <c r="H50" s="93"/>
      <c r="I50" s="93"/>
      <c r="J50" s="93"/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6541</v>
      </c>
      <c r="H51" s="89">
        <f>SUM(H52:H59)</f>
        <v>756</v>
      </c>
      <c r="I51" s="89">
        <f>SUM(I52:I59)</f>
        <v>12326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/>
      <c r="H52" s="93"/>
      <c r="I52" s="93"/>
      <c r="J52" s="93"/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/>
      <c r="H53" s="93"/>
      <c r="I53" s="93"/>
      <c r="J53" s="93"/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/>
      <c r="H54" s="93"/>
      <c r="I54" s="93"/>
      <c r="J54" s="93"/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318</v>
      </c>
      <c r="H55" s="93"/>
      <c r="I55" s="93">
        <v>92</v>
      </c>
      <c r="J55" s="93"/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1837</v>
      </c>
      <c r="H56" s="93"/>
      <c r="I56" s="93">
        <v>3681</v>
      </c>
      <c r="J56" s="93"/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993</v>
      </c>
      <c r="H57" s="93">
        <v>756</v>
      </c>
      <c r="I57" s="93">
        <v>8553</v>
      </c>
      <c r="J57" s="93"/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3393</v>
      </c>
      <c r="H58" s="93"/>
      <c r="I58" s="93"/>
      <c r="J58" s="93"/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/>
      <c r="H59" s="93"/>
      <c r="I59" s="93"/>
      <c r="J59" s="93"/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/>
      <c r="H61" s="93"/>
      <c r="I61" s="93"/>
      <c r="J61" s="93"/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/>
      <c r="H62" s="93"/>
      <c r="I62" s="93"/>
      <c r="J62" s="93"/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/>
      <c r="H63" s="93"/>
      <c r="I63" s="93"/>
      <c r="J63" s="93"/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/>
      <c r="H64" s="93"/>
      <c r="I64" s="93"/>
      <c r="J64" s="93"/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101859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/>
      <c r="H66" s="93"/>
      <c r="I66" s="93"/>
      <c r="J66" s="93"/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101859</v>
      </c>
      <c r="H67" s="93"/>
      <c r="I67" s="93"/>
      <c r="J67" s="93"/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/>
      <c r="H68" s="93"/>
      <c r="I68" s="93"/>
      <c r="J68" s="93"/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/>
      <c r="H70" s="93"/>
      <c r="I70" s="93"/>
      <c r="J70" s="93"/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/>
      <c r="H71" s="93"/>
      <c r="I71" s="93"/>
      <c r="J71" s="93"/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/>
      <c r="H72" s="93"/>
      <c r="I72" s="93"/>
      <c r="J72" s="93"/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/>
      <c r="H73" s="93"/>
      <c r="I73" s="93"/>
      <c r="J73" s="93"/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2193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/>
      <c r="H75" s="93"/>
      <c r="I75" s="93"/>
      <c r="J75" s="93"/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2193</v>
      </c>
      <c r="H76" s="93"/>
      <c r="I76" s="93"/>
      <c r="J76" s="93"/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/>
      <c r="H77" s="93"/>
      <c r="I77" s="93"/>
      <c r="J77" s="93"/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/>
      <c r="H78" s="93"/>
      <c r="I78" s="93"/>
      <c r="J78" s="93"/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/>
      <c r="H79" s="93"/>
      <c r="I79" s="93"/>
      <c r="J79" s="93"/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/>
      <c r="H80" s="93"/>
      <c r="I80" s="93"/>
      <c r="J80" s="93"/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0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/>
      <c r="H82" s="93"/>
      <c r="I82" s="93"/>
      <c r="J82" s="93"/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/>
      <c r="H83" s="93"/>
      <c r="I83" s="93"/>
      <c r="J83" s="93"/>
      <c r="K83" s="63" t="s">
        <v>1200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/>
      <c r="H84" s="93"/>
      <c r="I84" s="93"/>
      <c r="J84" s="93"/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/>
      <c r="H85" s="93"/>
      <c r="I85" s="93"/>
      <c r="J85" s="93"/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/>
      <c r="H86" s="98"/>
      <c r="I86" s="98"/>
      <c r="J86" s="98"/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1710960</v>
      </c>
      <c r="H87" s="19">
        <f>SUM(H17+H22+H35+H38+H45+H47+H51+H60+H65+H69+H74+H81+H86)</f>
        <v>900002</v>
      </c>
      <c r="I87" s="19">
        <f>SUM(I17+I22+I35+I38+I45+I47+I51+I60+I65+I69+I74+I81+I86)</f>
        <v>1866225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Pinto</v>
      </c>
      <c r="D2" s="56"/>
    </row>
    <row r="3" spans="2:4" ht="15.75">
      <c r="B3" s="54" t="s">
        <v>1186</v>
      </c>
      <c r="C3" s="55" t="str">
        <f>'Gastos Mensuales Acumulados'!F6</f>
        <v>AGOSTO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AGOSTO</v>
      </c>
      <c r="C2" s="3" t="str">
        <f>VLOOKUP(D2,LBUSCAR,2,0)</f>
        <v>08411</v>
      </c>
      <c r="D2" s="3" t="str">
        <f>'Gastos Mensuales Acumulados'!F4</f>
        <v>Pinto</v>
      </c>
      <c r="E2">
        <f>'Gastos Mensuales Acumulados'!G17</f>
        <v>574203</v>
      </c>
      <c r="F2">
        <f>'Gastos Mensuales Acumulados'!G18</f>
        <v>331541</v>
      </c>
      <c r="G2">
        <f>'Gastos Mensuales Acumulados'!G19</f>
        <v>86679</v>
      </c>
      <c r="H2">
        <f>'Gastos Mensuales Acumulados'!G20</f>
        <v>33540</v>
      </c>
      <c r="I2">
        <f>'Gastos Mensuales Acumulados'!G21</f>
        <v>122443</v>
      </c>
      <c r="J2">
        <f>'Gastos Mensuales Acumulados'!G22</f>
        <v>481399</v>
      </c>
      <c r="K2">
        <f>'Gastos Mensuales Acumulados'!G23</f>
        <v>10706</v>
      </c>
      <c r="L2">
        <f>'Gastos Mensuales Acumulados'!G24</f>
        <v>6092</v>
      </c>
      <c r="M2">
        <f>'Gastos Mensuales Acumulados'!G25</f>
        <v>66968</v>
      </c>
      <c r="N2">
        <f>'Gastos Mensuales Acumulados'!G26</f>
        <v>37360</v>
      </c>
      <c r="O2">
        <f>'Gastos Mensuales Acumulados'!G27</f>
        <v>82713</v>
      </c>
      <c r="P2">
        <f>'Gastos Mensuales Acumulados'!G28</f>
        <v>37822</v>
      </c>
      <c r="Q2">
        <f>'Gastos Mensuales Acumulados'!G29</f>
        <v>5831</v>
      </c>
      <c r="R2">
        <f>'Gastos Mensuales Acumulados'!G30</f>
        <v>178990</v>
      </c>
      <c r="S2">
        <f>'Gastos Mensuales Acumulados'!G31</f>
        <v>22379</v>
      </c>
      <c r="T2">
        <f>'Gastos Mensuales Acumulados'!G32</f>
        <v>19231</v>
      </c>
      <c r="U2">
        <f>'Gastos Mensuales Acumulados'!G33</f>
        <v>11566</v>
      </c>
      <c r="V2">
        <f>'Gastos Mensuales Acumulados'!G34</f>
        <v>1741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541642</v>
      </c>
      <c r="AA2">
        <f>'Gastos Mensuales Acumulados'!G39</f>
        <v>61665</v>
      </c>
      <c r="AB2">
        <f>'Gastos Mensuales Acumulados'!G40</f>
        <v>479977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3123</v>
      </c>
      <c r="AJ2">
        <f>'Gastos Mensuales Acumulados'!G48</f>
        <v>1082</v>
      </c>
      <c r="AK2">
        <f>'Gastos Mensuales Acumulados'!G49</f>
        <v>1604</v>
      </c>
      <c r="AL2">
        <f>'Gastos Mensuales Acumulados'!G50</f>
        <v>437</v>
      </c>
      <c r="AM2">
        <f>'Gastos Mensuales Acumulados'!G51</f>
        <v>6541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318</v>
      </c>
      <c r="AR2">
        <f>'Gastos Mensuales Acumulados'!G56</f>
        <v>1837</v>
      </c>
      <c r="AS2">
        <f>'Gastos Mensuales Acumulados'!G57</f>
        <v>993</v>
      </c>
      <c r="AT2">
        <f>'Gastos Mensuales Acumulados'!G58</f>
        <v>3393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101859</v>
      </c>
      <c r="BB2">
        <f>'Gastos Mensuales Acumulados'!G66</f>
        <v>0</v>
      </c>
      <c r="BC2">
        <f>'Gastos Mensuales Acumulados'!G67</f>
        <v>101859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2193</v>
      </c>
      <c r="BK2">
        <f>'Gastos Mensuales Acumulados'!G75</f>
        <v>0</v>
      </c>
      <c r="BL2">
        <f>'Gastos Mensuales Acumulados'!G76</f>
        <v>2193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1710960</v>
      </c>
      <c r="BX2" t="str">
        <f>+'Gastos Mensuales Acumulados'!$F$9</f>
        <v>MARGARITA TOBAR AQUEVEQUE</v>
      </c>
      <c r="BY2" t="str">
        <f>+'Gastos Mensuales Acumulados'!$F$10</f>
        <v>JEFE DE ADM. Y FINANZAS Y PERSONAL</v>
      </c>
      <c r="BZ2" t="str">
        <f>+'Gastos Mensuales Acumulados'!$F$11</f>
        <v>042-2834019</v>
      </c>
    </row>
    <row r="3" spans="1:78" ht="12.75">
      <c r="A3" t="str">
        <f>+'Gastos Mensuales Acumulados'!H16</f>
        <v>SALUD</v>
      </c>
      <c r="B3" t="str">
        <f>+'Gastos Mensuales Acumulados'!$F$6</f>
        <v>AGOSTO</v>
      </c>
      <c r="C3" s="3" t="str">
        <f>VLOOKUP(D3,LBUSCAR,2,0)</f>
        <v>08411</v>
      </c>
      <c r="D3" s="3" t="str">
        <f>'Gastos Mensuales Acumulados'!F4</f>
        <v>Pinto</v>
      </c>
      <c r="E3">
        <f>'Gastos Mensuales Acumulados'!H17</f>
        <v>756811</v>
      </c>
      <c r="F3">
        <f>'Gastos Mensuales Acumulados'!H18</f>
        <v>377253</v>
      </c>
      <c r="G3">
        <f>'Gastos Mensuales Acumulados'!H19</f>
        <v>355775</v>
      </c>
      <c r="H3">
        <f>'Gastos Mensuales Acumulados'!H20</f>
        <v>23783</v>
      </c>
      <c r="I3">
        <f>'Gastos Mensuales Acumulados'!H21</f>
        <v>0</v>
      </c>
      <c r="J3">
        <f>'Gastos Mensuales Acumulados'!H22</f>
        <v>142435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13778</v>
      </c>
      <c r="N3">
        <f>'Gastos Mensuales Acumulados'!H26</f>
        <v>59235</v>
      </c>
      <c r="O3">
        <f>'Gastos Mensuales Acumulados'!H27</f>
        <v>20692</v>
      </c>
      <c r="P3">
        <f>'Gastos Mensuales Acumulados'!H28</f>
        <v>11680</v>
      </c>
      <c r="Q3">
        <f>'Gastos Mensuales Acumulados'!H29</f>
        <v>532</v>
      </c>
      <c r="R3">
        <f>'Gastos Mensuales Acumulados'!H30</f>
        <v>2514</v>
      </c>
      <c r="S3">
        <f>'Gastos Mensuales Acumulados'!H31</f>
        <v>2197</v>
      </c>
      <c r="T3">
        <f>'Gastos Mensuales Acumulados'!H32</f>
        <v>2046</v>
      </c>
      <c r="U3">
        <f>'Gastos Mensuales Acumulados'!H33</f>
        <v>29343</v>
      </c>
      <c r="V3">
        <f>'Gastos Mensuales Acumulados'!H34</f>
        <v>418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756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756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900002</v>
      </c>
      <c r="BX3" t="str">
        <f>+'Gastos Mensuales Acumulados'!$F$9</f>
        <v>MARGARITA TOBAR AQUEVEQUE</v>
      </c>
      <c r="BY3" t="str">
        <f>+'Gastos Mensuales Acumulados'!$F$10</f>
        <v>JEFE DE ADM. Y FINANZAS Y PERSONAL</v>
      </c>
      <c r="BZ3" t="str">
        <f>+'Gastos Mensuales Acumulados'!$F$11</f>
        <v>042-2834019</v>
      </c>
    </row>
    <row r="4" spans="1:78" ht="12.75">
      <c r="A4" t="str">
        <f>+'Gastos Mensuales Acumulados'!I16</f>
        <v>EDUCACION</v>
      </c>
      <c r="B4" t="str">
        <f>+'Gastos Mensuales Acumulados'!$F$6</f>
        <v>AGOSTO</v>
      </c>
      <c r="C4" s="3" t="str">
        <f>VLOOKUP(D4,LBUSCAR,2,0)</f>
        <v>08411</v>
      </c>
      <c r="D4" s="3" t="str">
        <f>'Gastos Mensuales Acumulados'!F4</f>
        <v>Pinto</v>
      </c>
      <c r="E4">
        <f>'Gastos Mensuales Acumulados'!I17</f>
        <v>1618480</v>
      </c>
      <c r="F4">
        <f>'Gastos Mensuales Acumulados'!I18</f>
        <v>534855</v>
      </c>
      <c r="G4">
        <f>'Gastos Mensuales Acumulados'!I19</f>
        <v>478676</v>
      </c>
      <c r="H4">
        <f>'Gastos Mensuales Acumulados'!I20</f>
        <v>604949</v>
      </c>
      <c r="I4">
        <f>'Gastos Mensuales Acumulados'!I21</f>
        <v>0</v>
      </c>
      <c r="J4">
        <f>'Gastos Mensuales Acumulados'!I22</f>
        <v>212956</v>
      </c>
      <c r="K4">
        <f>'Gastos Mensuales Acumulados'!I23</f>
        <v>9331</v>
      </c>
      <c r="L4">
        <f>'Gastos Mensuales Acumulados'!I24</f>
        <v>24313</v>
      </c>
      <c r="M4">
        <f>'Gastos Mensuales Acumulados'!I25</f>
        <v>1800</v>
      </c>
      <c r="N4">
        <f>'Gastos Mensuales Acumulados'!I26</f>
        <v>61272</v>
      </c>
      <c r="O4">
        <f>'Gastos Mensuales Acumulados'!I27</f>
        <v>38074</v>
      </c>
      <c r="P4">
        <f>'Gastos Mensuales Acumulados'!I28</f>
        <v>3801</v>
      </c>
      <c r="Q4">
        <f>'Gastos Mensuales Acumulados'!I29</f>
        <v>560</v>
      </c>
      <c r="R4">
        <f>'Gastos Mensuales Acumulados'!I30</f>
        <v>1021</v>
      </c>
      <c r="S4">
        <f>'Gastos Mensuales Acumulados'!I31</f>
        <v>59528</v>
      </c>
      <c r="T4">
        <f>'Gastos Mensuales Acumulados'!I32</f>
        <v>4680</v>
      </c>
      <c r="U4">
        <f>'Gastos Mensuales Acumulados'!I33</f>
        <v>8042</v>
      </c>
      <c r="V4">
        <f>'Gastos Mensuales Acumulados'!I34</f>
        <v>534</v>
      </c>
      <c r="W4">
        <f>'Gastos Mensuales Acumulados'!I35</f>
        <v>22463</v>
      </c>
      <c r="X4">
        <f>'Gastos Mensuales Acumulados'!I36</f>
        <v>22463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12326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92</v>
      </c>
      <c r="AR4">
        <f>'Gastos Mensuales Acumulados'!I56</f>
        <v>3681</v>
      </c>
      <c r="AS4">
        <f>'Gastos Mensuales Acumulados'!I57</f>
        <v>8553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1866225</v>
      </c>
      <c r="BX4" t="str">
        <f>+'Gastos Mensuales Acumulados'!$F$9</f>
        <v>MARGARITA TOBAR AQUEVEQUE</v>
      </c>
      <c r="BY4" t="str">
        <f>+'Gastos Mensuales Acumulados'!$F$10</f>
        <v>JEFE DE ADM. Y FINANZAS Y PERSONAL</v>
      </c>
      <c r="BZ4" t="str">
        <f>+'Gastos Mensuales Acumulados'!$F$11</f>
        <v>042-2834019</v>
      </c>
    </row>
    <row r="5" spans="1:78" ht="12.75">
      <c r="A5" t="str">
        <f>+'Gastos Mensuales Acumulados'!J16</f>
        <v>CEMENTERIO</v>
      </c>
      <c r="B5" t="str">
        <f>+'Gastos Mensuales Acumulados'!$F$6</f>
        <v>AGOSTO</v>
      </c>
      <c r="C5" s="3" t="str">
        <f>VLOOKUP(D5,LBUSCAR,2,0)</f>
        <v>08411</v>
      </c>
      <c r="D5" s="3" t="str">
        <f>'Gastos Mensuales Acumulados'!F4</f>
        <v>Pinto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MARGARITA TOBAR AQUEVEQUE</v>
      </c>
      <c r="BY5" t="str">
        <f>+'Gastos Mensuales Acumulados'!$F$10</f>
        <v>JEFE DE ADM. Y FINANZAS Y PERSONAL</v>
      </c>
      <c r="BZ5" t="str">
        <f>+'Gastos Mensuales Acumulados'!$F$11</f>
        <v>042-2834019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Evelyn</cp:lastModifiedBy>
  <cp:lastPrinted>2008-03-27T19:02:07Z</cp:lastPrinted>
  <dcterms:created xsi:type="dcterms:W3CDTF">2008-02-28T21:05:06Z</dcterms:created>
  <dcterms:modified xsi:type="dcterms:W3CDTF">2015-09-22T17:42:05Z</dcterms:modified>
  <cp:category/>
  <cp:version/>
  <cp:contentType/>
  <cp:contentStatus/>
</cp:coreProperties>
</file>